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ggy\Documents\WTJHS\"/>
    </mc:Choice>
  </mc:AlternateContent>
  <bookViews>
    <workbookView xWindow="0" yWindow="0" windowWidth="28800" windowHeight="118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6" i="1" l="1"/>
  <c r="I31" i="1" s="1"/>
  <c r="I13" i="1"/>
  <c r="I8" i="1"/>
  <c r="G26" i="1" l="1"/>
  <c r="G30" i="1" s="1"/>
  <c r="G8" i="1"/>
  <c r="G13" i="1" s="1"/>
  <c r="G31" i="1" l="1"/>
  <c r="E26" i="1"/>
  <c r="E30" i="1" s="1"/>
  <c r="E8" i="1"/>
  <c r="E13" i="1" s="1"/>
  <c r="E31" i="1" l="1"/>
</calcChain>
</file>

<file path=xl/sharedStrings.xml><?xml version="1.0" encoding="utf-8"?>
<sst xmlns="http://schemas.openxmlformats.org/spreadsheetml/2006/main" count="33" uniqueCount="31">
  <si>
    <t>One time revenue</t>
  </si>
  <si>
    <t>Revenue</t>
  </si>
  <si>
    <t>Expenses</t>
  </si>
  <si>
    <t>Newsletter printing and postage</t>
  </si>
  <si>
    <t>tbd</t>
  </si>
  <si>
    <t>Sub-total</t>
  </si>
  <si>
    <t>TOTAL</t>
  </si>
  <si>
    <t>SURPLUS/DEFICIT</t>
  </si>
  <si>
    <t>2025 budget</t>
  </si>
  <si>
    <t xml:space="preserve">Donations </t>
  </si>
  <si>
    <t>Grants</t>
  </si>
  <si>
    <t xml:space="preserve">Speakers' fees </t>
  </si>
  <si>
    <t xml:space="preserve">Office and general costs </t>
  </si>
  <si>
    <t>Special program support (i)</t>
  </si>
  <si>
    <t>Pub crawl (j)</t>
  </si>
  <si>
    <t xml:space="preserve">Professional services </t>
  </si>
  <si>
    <t xml:space="preserve">Insurance </t>
  </si>
  <si>
    <t>Merchandise(k)</t>
  </si>
  <si>
    <t>Memberships in other societies</t>
  </si>
  <si>
    <t>Cost of Archives space</t>
  </si>
  <si>
    <t>Sub-Total</t>
  </si>
  <si>
    <t xml:space="preserve">Book Sales </t>
  </si>
  <si>
    <t>Memberships</t>
  </si>
  <si>
    <t xml:space="preserve">Pub Crawl </t>
  </si>
  <si>
    <t>Merchandise sales</t>
  </si>
  <si>
    <t xml:space="preserve">HST rebate for last 3 years </t>
  </si>
  <si>
    <t xml:space="preserve">Donation for archives project </t>
  </si>
  <si>
    <t>Archives project</t>
  </si>
  <si>
    <t>HST</t>
  </si>
  <si>
    <t>2026 proposed</t>
  </si>
  <si>
    <t>2025 interim year-end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</si>
</sst>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u val="singleAccounting"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164" fontId="2" fillId="0" borderId="0" xfId="1" applyFont="1"/>
    <xf numFmtId="8" fontId="2" fillId="0" borderId="0" xfId="0" applyNumberFormat="1" applyFont="1"/>
    <xf numFmtId="164" fontId="4" fillId="0" borderId="0" xfId="1" applyFont="1"/>
    <xf numFmtId="164" fontId="5" fillId="0" borderId="0" xfId="1" applyFont="1"/>
    <xf numFmtId="0" fontId="6" fillId="0" borderId="0" xfId="0" applyFont="1"/>
    <xf numFmtId="164" fontId="7" fillId="0" borderId="0" xfId="1" applyFont="1"/>
    <xf numFmtId="164" fontId="3" fillId="0" borderId="0" xfId="1" applyFont="1"/>
    <xf numFmtId="164" fontId="7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tabSelected="1" view="pageLayout" topLeftCell="A4" zoomScaleNormal="100" workbookViewId="0">
      <selection activeCell="H26" sqref="H26"/>
    </sheetView>
  </sheetViews>
  <sheetFormatPr defaultRowHeight="15" x14ac:dyDescent="0.25"/>
  <cols>
    <col min="5" max="5" width="11.5703125" bestFit="1" customWidth="1"/>
    <col min="7" max="7" width="11.5703125" bestFit="1" customWidth="1"/>
    <col min="9" max="9" width="11.5703125" bestFit="1" customWidth="1"/>
    <col min="10" max="10" width="12.42578125" customWidth="1"/>
    <col min="11" max="11" width="13.5703125" customWidth="1"/>
  </cols>
  <sheetData>
    <row r="1" spans="1:11" x14ac:dyDescent="0.25">
      <c r="A1" s="2" t="s">
        <v>1</v>
      </c>
      <c r="B1" s="1"/>
      <c r="C1" s="1"/>
      <c r="D1" s="1"/>
      <c r="E1" s="2" t="s">
        <v>8</v>
      </c>
      <c r="F1" s="1"/>
      <c r="G1" s="2" t="s">
        <v>30</v>
      </c>
      <c r="H1" s="1"/>
      <c r="I1" s="2" t="s">
        <v>29</v>
      </c>
      <c r="J1" s="2"/>
      <c r="K1" s="2"/>
    </row>
    <row r="2" spans="1:11" x14ac:dyDescent="0.25">
      <c r="A2" s="1" t="s">
        <v>22</v>
      </c>
      <c r="B2" s="1"/>
      <c r="C2" s="1"/>
      <c r="D2" s="1"/>
      <c r="E2" s="3">
        <v>6000</v>
      </c>
      <c r="F2" s="1"/>
      <c r="G2" s="3">
        <v>5374.09</v>
      </c>
      <c r="H2" s="2"/>
      <c r="I2" s="3">
        <v>6000</v>
      </c>
      <c r="J2" s="4"/>
      <c r="K2" s="3"/>
    </row>
    <row r="3" spans="1:11" x14ac:dyDescent="0.25">
      <c r="A3" s="1" t="s">
        <v>9</v>
      </c>
      <c r="B3" s="1"/>
      <c r="C3" s="1"/>
      <c r="D3" s="1"/>
      <c r="E3" s="3">
        <v>3000</v>
      </c>
      <c r="F3" s="1"/>
      <c r="G3" s="3">
        <v>1949.45</v>
      </c>
      <c r="H3" s="1"/>
      <c r="I3" s="3">
        <v>2000</v>
      </c>
      <c r="J3" s="3"/>
      <c r="K3" s="3"/>
    </row>
    <row r="4" spans="1:11" x14ac:dyDescent="0.25">
      <c r="A4" s="1" t="s">
        <v>21</v>
      </c>
      <c r="B4" s="1"/>
      <c r="C4" s="1"/>
      <c r="D4" s="1"/>
      <c r="E4" s="3">
        <v>2500</v>
      </c>
      <c r="F4" s="1"/>
      <c r="G4" s="3">
        <v>1601.37</v>
      </c>
      <c r="H4" s="1"/>
      <c r="I4" s="3">
        <v>1500</v>
      </c>
      <c r="J4" s="3"/>
      <c r="K4" s="3"/>
    </row>
    <row r="5" spans="1:11" x14ac:dyDescent="0.25">
      <c r="A5" s="1" t="s">
        <v>23</v>
      </c>
      <c r="B5" s="1"/>
      <c r="C5" s="1"/>
      <c r="D5" s="1"/>
      <c r="E5" s="3">
        <v>2000</v>
      </c>
      <c r="F5" s="1"/>
      <c r="G5" s="3">
        <v>3710</v>
      </c>
      <c r="H5" s="1"/>
      <c r="I5" s="3">
        <v>3500</v>
      </c>
      <c r="J5" s="3"/>
      <c r="K5" s="3"/>
    </row>
    <row r="6" spans="1:11" x14ac:dyDescent="0.25">
      <c r="A6" s="1" t="s">
        <v>24</v>
      </c>
      <c r="B6" s="1"/>
      <c r="C6" s="1"/>
      <c r="D6" s="1"/>
      <c r="E6" s="3">
        <v>750</v>
      </c>
      <c r="F6" s="1"/>
      <c r="G6" s="3">
        <v>2149.75</v>
      </c>
      <c r="H6" s="1"/>
      <c r="I6" s="3">
        <v>1500</v>
      </c>
      <c r="J6" s="3"/>
      <c r="K6" s="3"/>
    </row>
    <row r="7" spans="1:11" x14ac:dyDescent="0.25">
      <c r="A7" s="1" t="s">
        <v>10</v>
      </c>
      <c r="B7" s="1"/>
      <c r="C7" s="1"/>
      <c r="D7" s="1"/>
      <c r="E7" s="3">
        <v>1545</v>
      </c>
      <c r="F7" s="1"/>
      <c r="G7" s="5">
        <v>1545</v>
      </c>
      <c r="H7" s="1"/>
      <c r="I7" s="3">
        <v>1545</v>
      </c>
      <c r="J7" s="3"/>
      <c r="K7" s="3"/>
    </row>
    <row r="8" spans="1:11" x14ac:dyDescent="0.25">
      <c r="A8" s="2" t="s">
        <v>5</v>
      </c>
      <c r="B8" s="1"/>
      <c r="C8" s="1"/>
      <c r="D8" s="1"/>
      <c r="E8" s="6">
        <f>SUM(E2:E7)</f>
        <v>15795</v>
      </c>
      <c r="F8" s="1"/>
      <c r="G8" s="6">
        <f>SUM(G2:G7)</f>
        <v>16329.66</v>
      </c>
      <c r="H8" s="1"/>
      <c r="I8" s="6">
        <f>+SUM(I2:I7)</f>
        <v>16045</v>
      </c>
      <c r="J8" s="6"/>
      <c r="K8" s="6"/>
    </row>
    <row r="9" spans="1:11" x14ac:dyDescent="0.25">
      <c r="A9" s="7" t="s">
        <v>0</v>
      </c>
      <c r="B9" s="1"/>
      <c r="C9" s="1"/>
      <c r="D9" s="1"/>
      <c r="E9" s="3"/>
      <c r="F9" s="1"/>
      <c r="G9" s="3"/>
      <c r="H9" s="1"/>
      <c r="I9" s="3"/>
      <c r="J9" s="3"/>
      <c r="K9" s="3"/>
    </row>
    <row r="10" spans="1:11" x14ac:dyDescent="0.25">
      <c r="A10" s="1"/>
      <c r="B10" s="1"/>
      <c r="C10" s="1"/>
      <c r="D10" s="1"/>
      <c r="E10" s="3"/>
      <c r="F10" s="1"/>
      <c r="G10" s="3"/>
      <c r="H10" s="1"/>
      <c r="I10" s="3"/>
      <c r="J10" s="3"/>
      <c r="K10" s="3"/>
    </row>
    <row r="11" spans="1:11" x14ac:dyDescent="0.25">
      <c r="A11" s="1" t="s">
        <v>25</v>
      </c>
      <c r="B11" s="1"/>
      <c r="C11" s="1"/>
      <c r="D11" s="1"/>
      <c r="E11" s="3">
        <v>2300</v>
      </c>
      <c r="F11" s="1"/>
      <c r="G11" s="3">
        <v>2763.38</v>
      </c>
      <c r="H11" s="1"/>
      <c r="I11" s="3">
        <v>500</v>
      </c>
      <c r="J11" s="3"/>
      <c r="K11" s="3"/>
    </row>
    <row r="12" spans="1:11" x14ac:dyDescent="0.25">
      <c r="A12" s="1" t="s">
        <v>26</v>
      </c>
      <c r="B12" s="1"/>
      <c r="C12" s="1"/>
      <c r="D12" s="1"/>
      <c r="E12" s="3" t="s">
        <v>4</v>
      </c>
      <c r="F12" s="1"/>
      <c r="G12" s="5"/>
      <c r="H12" s="1"/>
      <c r="I12" s="3"/>
      <c r="J12" s="3"/>
      <c r="K12" s="3"/>
    </row>
    <row r="13" spans="1:11" ht="16.5" x14ac:dyDescent="0.35">
      <c r="A13" s="2" t="s">
        <v>6</v>
      </c>
      <c r="B13" s="1"/>
      <c r="C13" s="1"/>
      <c r="D13" s="1"/>
      <c r="E13" s="8">
        <f>SUM(E8:E12)</f>
        <v>18095</v>
      </c>
      <c r="F13" s="1"/>
      <c r="G13" s="8">
        <f>SUM(G8:G12)</f>
        <v>19093.04</v>
      </c>
      <c r="H13" s="1"/>
      <c r="I13" s="8">
        <f>+SUM(I8+I11)</f>
        <v>16545</v>
      </c>
      <c r="J13" s="9"/>
      <c r="K13" s="9"/>
    </row>
    <row r="14" spans="1:11" x14ac:dyDescent="0.25">
      <c r="A14" s="2" t="s">
        <v>2</v>
      </c>
      <c r="B14" s="1"/>
      <c r="C14" s="1"/>
      <c r="D14" s="1"/>
      <c r="E14" s="3"/>
      <c r="F14" s="1"/>
      <c r="G14" s="3"/>
      <c r="H14" s="1"/>
      <c r="I14" s="3"/>
      <c r="J14" s="3"/>
      <c r="K14" s="3"/>
    </row>
    <row r="15" spans="1:11" x14ac:dyDescent="0.25">
      <c r="A15" s="1" t="s">
        <v>19</v>
      </c>
      <c r="B15" s="1"/>
      <c r="C15" s="1"/>
      <c r="D15" s="1"/>
      <c r="E15" s="3">
        <v>3675.66</v>
      </c>
      <c r="F15" s="1"/>
      <c r="G15" s="3">
        <v>3756.81</v>
      </c>
      <c r="H15" s="1"/>
      <c r="I15" s="3">
        <v>3756.8</v>
      </c>
      <c r="J15" s="3"/>
      <c r="K15" s="3"/>
    </row>
    <row r="16" spans="1:11" x14ac:dyDescent="0.25">
      <c r="A16" s="1" t="s">
        <v>3</v>
      </c>
      <c r="B16" s="1"/>
      <c r="C16" s="1"/>
      <c r="D16" s="1"/>
      <c r="E16" s="3">
        <v>3500</v>
      </c>
      <c r="F16" s="1"/>
      <c r="G16" s="3">
        <v>4283.26</v>
      </c>
      <c r="H16" s="1"/>
      <c r="I16" s="3">
        <v>4300</v>
      </c>
      <c r="J16" s="3"/>
      <c r="K16" s="3"/>
    </row>
    <row r="17" spans="1:11" x14ac:dyDescent="0.25">
      <c r="A17" s="1" t="s">
        <v>11</v>
      </c>
      <c r="B17" s="1"/>
      <c r="C17" s="1"/>
      <c r="D17" s="1"/>
      <c r="E17" s="3">
        <v>1000</v>
      </c>
      <c r="F17" s="1"/>
      <c r="G17" s="3">
        <v>100</v>
      </c>
      <c r="H17" s="1"/>
      <c r="I17" s="3">
        <v>500</v>
      </c>
      <c r="J17" s="3"/>
      <c r="K17" s="3"/>
    </row>
    <row r="18" spans="1:11" x14ac:dyDescent="0.25">
      <c r="A18" s="1" t="s">
        <v>12</v>
      </c>
      <c r="B18" s="1"/>
      <c r="C18" s="1"/>
      <c r="D18" s="1"/>
      <c r="E18" s="3">
        <v>1500</v>
      </c>
      <c r="F18" s="1"/>
      <c r="G18" s="3">
        <v>417.9</v>
      </c>
      <c r="H18" s="1"/>
      <c r="I18" s="3">
        <v>600</v>
      </c>
      <c r="J18" s="3"/>
      <c r="K18" s="3"/>
    </row>
    <row r="19" spans="1:11" x14ac:dyDescent="0.25">
      <c r="A19" s="1" t="s">
        <v>13</v>
      </c>
      <c r="B19" s="1"/>
      <c r="C19" s="1"/>
      <c r="D19" s="1"/>
      <c r="E19" s="3">
        <v>300</v>
      </c>
      <c r="F19" s="1"/>
      <c r="G19" s="3">
        <v>300</v>
      </c>
      <c r="H19" s="1"/>
      <c r="I19" s="3">
        <v>300</v>
      </c>
      <c r="J19" s="3"/>
      <c r="K19" s="3"/>
    </row>
    <row r="20" spans="1:11" x14ac:dyDescent="0.25">
      <c r="A20" s="1" t="s">
        <v>14</v>
      </c>
      <c r="B20" s="1"/>
      <c r="C20" s="1"/>
      <c r="D20" s="1"/>
      <c r="E20" s="3">
        <v>400</v>
      </c>
      <c r="F20" s="1"/>
      <c r="G20" s="3">
        <v>1350</v>
      </c>
      <c r="H20" s="1"/>
      <c r="I20" s="3">
        <v>1500</v>
      </c>
      <c r="J20" s="3"/>
      <c r="K20" s="3"/>
    </row>
    <row r="21" spans="1:11" x14ac:dyDescent="0.25">
      <c r="A21" s="1" t="s">
        <v>15</v>
      </c>
      <c r="B21" s="1"/>
      <c r="C21" s="1"/>
      <c r="D21" s="1"/>
      <c r="E21" s="3">
        <v>1100</v>
      </c>
      <c r="F21" s="1"/>
      <c r="G21" s="3">
        <v>1091.3699999999999</v>
      </c>
      <c r="H21" s="1"/>
      <c r="I21" s="3">
        <v>1100</v>
      </c>
      <c r="J21" s="3"/>
      <c r="K21" s="3"/>
    </row>
    <row r="22" spans="1:11" x14ac:dyDescent="0.25">
      <c r="A22" s="1" t="s">
        <v>16</v>
      </c>
      <c r="B22" s="1"/>
      <c r="C22" s="1"/>
      <c r="D22" s="1"/>
      <c r="E22" s="3">
        <v>1237</v>
      </c>
      <c r="F22" s="1"/>
      <c r="G22" s="3">
        <v>1162.5</v>
      </c>
      <c r="H22" s="1"/>
      <c r="I22" s="3">
        <v>1200</v>
      </c>
      <c r="J22" s="3"/>
      <c r="K22" s="3"/>
    </row>
    <row r="23" spans="1:11" x14ac:dyDescent="0.25">
      <c r="A23" s="1" t="s">
        <v>17</v>
      </c>
      <c r="B23" s="1"/>
      <c r="C23" s="1"/>
      <c r="D23" s="1"/>
      <c r="E23" s="3">
        <v>2550</v>
      </c>
      <c r="F23" s="1"/>
      <c r="G23" s="3">
        <v>3433.75</v>
      </c>
      <c r="H23" s="1"/>
      <c r="I23" s="3">
        <v>500</v>
      </c>
      <c r="J23" s="3"/>
      <c r="K23" s="3"/>
    </row>
    <row r="24" spans="1:11" x14ac:dyDescent="0.25">
      <c r="A24" s="1" t="s">
        <v>18</v>
      </c>
      <c r="B24" s="1"/>
      <c r="C24" s="1"/>
      <c r="D24" s="1"/>
      <c r="E24" s="3">
        <v>220</v>
      </c>
      <c r="F24" s="1"/>
      <c r="G24" s="3">
        <v>111.13</v>
      </c>
      <c r="H24" s="1"/>
      <c r="I24" s="3">
        <v>220</v>
      </c>
      <c r="J24" s="3"/>
      <c r="K24" s="3"/>
    </row>
    <row r="25" spans="1:11" x14ac:dyDescent="0.25">
      <c r="A25" s="1" t="s">
        <v>27</v>
      </c>
      <c r="B25" s="1"/>
      <c r="C25" s="1"/>
      <c r="D25" s="1"/>
      <c r="E25" s="3" t="s">
        <v>4</v>
      </c>
      <c r="F25" s="1"/>
      <c r="G25" s="3"/>
      <c r="H25" s="1"/>
      <c r="I25" s="3"/>
      <c r="J25" s="3"/>
      <c r="K25" s="3"/>
    </row>
    <row r="26" spans="1:11" ht="16.5" x14ac:dyDescent="0.35">
      <c r="A26" s="2" t="s">
        <v>20</v>
      </c>
      <c r="B26" s="1"/>
      <c r="C26" s="1"/>
      <c r="D26" s="1"/>
      <c r="E26" s="8">
        <f>SUM(E15:E25)</f>
        <v>15482.66</v>
      </c>
      <c r="F26" s="1"/>
      <c r="G26" s="8">
        <f>SUM(G15:G25)</f>
        <v>16006.72</v>
      </c>
      <c r="H26" s="1"/>
      <c r="I26" s="8">
        <f>+SUM(I15:I25)</f>
        <v>13976.8</v>
      </c>
      <c r="J26" s="8"/>
      <c r="K26" s="8"/>
    </row>
    <row r="27" spans="1:11" ht="16.5" x14ac:dyDescent="0.35">
      <c r="A27" s="2"/>
      <c r="B27" s="1"/>
      <c r="C27" s="1"/>
      <c r="D27" s="1"/>
      <c r="E27" s="8"/>
      <c r="F27" s="1"/>
      <c r="G27" s="8"/>
      <c r="H27" s="1"/>
      <c r="I27" s="8"/>
      <c r="J27" s="8"/>
      <c r="K27" s="8"/>
    </row>
    <row r="28" spans="1:11" x14ac:dyDescent="0.25">
      <c r="A28" s="1" t="s">
        <v>28</v>
      </c>
      <c r="B28" s="1"/>
      <c r="C28" s="1"/>
      <c r="D28" s="1"/>
      <c r="E28" s="3"/>
      <c r="F28" s="1"/>
      <c r="G28" s="3">
        <v>860.67</v>
      </c>
      <c r="H28" s="1"/>
      <c r="I28" s="3"/>
      <c r="J28" s="3"/>
      <c r="K28" s="3"/>
    </row>
    <row r="29" spans="1:11" x14ac:dyDescent="0.25">
      <c r="A29" s="1"/>
      <c r="B29" s="1"/>
      <c r="C29" s="1"/>
      <c r="D29" s="1"/>
      <c r="E29" s="3"/>
      <c r="F29" s="1"/>
      <c r="G29" s="3"/>
      <c r="H29" s="1"/>
      <c r="I29" s="3"/>
      <c r="J29" s="3"/>
      <c r="K29" s="3"/>
    </row>
    <row r="30" spans="1:11" ht="16.5" x14ac:dyDescent="0.35">
      <c r="A30" s="2" t="s">
        <v>6</v>
      </c>
      <c r="B30" s="1"/>
      <c r="C30" s="1"/>
      <c r="D30" s="1"/>
      <c r="E30" s="8">
        <f>SUM(E26:E29)</f>
        <v>15482.66</v>
      </c>
      <c r="F30" s="1"/>
      <c r="G30" s="8">
        <f>SUM(G26:G29)</f>
        <v>16867.39</v>
      </c>
      <c r="H30" s="1"/>
      <c r="I30" s="1"/>
      <c r="J30" s="8"/>
      <c r="K30" s="8"/>
    </row>
    <row r="31" spans="1:11" ht="16.5" x14ac:dyDescent="0.35">
      <c r="A31" s="2" t="s">
        <v>7</v>
      </c>
      <c r="B31" s="1"/>
      <c r="C31" s="1"/>
      <c r="D31" s="1"/>
      <c r="E31" s="10">
        <f>SUM(E13-E30)</f>
        <v>2612.34</v>
      </c>
      <c r="F31" s="1"/>
      <c r="G31" s="10">
        <f>+SUM(G13-G30)</f>
        <v>2225.6500000000015</v>
      </c>
      <c r="H31" s="1"/>
      <c r="I31" s="10">
        <f>SUM(I13-I26)</f>
        <v>2568.2000000000007</v>
      </c>
      <c r="J31" s="10"/>
      <c r="K31" s="10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3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</sheetData>
  <pageMargins left="0.7" right="0.7" top="0.75" bottom="0.75" header="0.3" footer="0.3"/>
  <pageSetup orientation="landscape" r:id="rId1"/>
  <headerFooter>
    <oddHeader>&amp;C&amp;"-,Bold"DRAFT 2026 BUDGET FOR APPROVAL BY MEMBERSHIP
WEST TORONTO AND JUNCTION HISTORICAL SOCIETY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Peggy</dc:creator>
  <cp:lastModifiedBy>Peggy</cp:lastModifiedBy>
  <cp:lastPrinted>2026-01-14T18:22:37Z</cp:lastPrinted>
  <dcterms:created xsi:type="dcterms:W3CDTF">2024-03-23T12:19:13Z</dcterms:created>
  <dcterms:modified xsi:type="dcterms:W3CDTF">2026-03-30T15:00:39Z</dcterms:modified>
</cp:coreProperties>
</file>